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81" i="3" l="1"/>
  <c r="AV43" i="3"/>
  <c r="AH89" i="3"/>
  <c r="Y57" i="3"/>
  <c r="AV57" i="3" l="1"/>
  <c r="AV54" i="3"/>
  <c r="AH93" i="3"/>
  <c r="AH92" i="3"/>
  <c r="AH88" i="3"/>
  <c r="AB88" i="3"/>
  <c r="AO88" i="3" s="1"/>
  <c r="AH87" i="3"/>
  <c r="AH86" i="3"/>
  <c r="AV60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<sst xmlns="http://schemas.openxmlformats.org/spreadsheetml/2006/main" count="131" uniqueCount="100">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</sst>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42</xdr:col>
      <xdr:colOff>121920</xdr:colOff>
      <xdr:row>1</xdr:row>
      <xdr:rowOff>53520</xdr:rowOff>
    </xdr:from>
    <xdr:to>
      <xdr:col>50</xdr:col>
      <xdr:colOff>60960</xdr:colOff>
      <xdr:row>2</xdr:row>
      <xdr:rowOff>175259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160" y="106860"/>
          <a:ext cx="1524000" cy="41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zoomScaleNormal="100" workbookViewId="0">
      <selection activeCell="Y35" sqref="Y35:AA35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ht="4.2" customHeight="1" x14ac:dyDescent="0.25"/>
    <row r="2" spans="1:56" ht="23.4" x14ac:dyDescent="0.45">
      <c r="A2"/>
      <c r="B2" s="152" t="s">
        <v>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</row>
    <row r="3" spans="1:56" s="26" customFormat="1" ht="21" customHeight="1" x14ac:dyDescent="0.3">
      <c r="B3" s="153" t="s">
        <v>83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</row>
    <row r="4" spans="1:56" ht="9" customHeight="1" thickBot="1" x14ac:dyDescent="0.35">
      <c r="A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</row>
    <row r="5" spans="1:56" ht="14.4" x14ac:dyDescent="0.3">
      <c r="B5" s="155" t="s">
        <v>14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</row>
    <row r="6" spans="1:56" x14ac:dyDescent="0.25">
      <c r="B6" s="2"/>
      <c r="C6" s="158" t="s">
        <v>5</v>
      </c>
      <c r="D6" s="158"/>
      <c r="E6" s="158"/>
      <c r="F6" s="158"/>
      <c r="G6" s="158"/>
      <c r="H6" s="158"/>
      <c r="I6" s="158"/>
      <c r="J6" s="159"/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4" t="s">
        <v>65</v>
      </c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9"/>
      <c r="AN6" s="163">
        <f ca="1">TODAY()</f>
        <v>42831</v>
      </c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1"/>
    </row>
    <row r="7" spans="1:56" ht="13.8" thickBot="1" x14ac:dyDescent="0.3">
      <c r="B7" s="3"/>
      <c r="C7" s="158" t="s">
        <v>6</v>
      </c>
      <c r="D7" s="158"/>
      <c r="E7" s="158"/>
      <c r="F7" s="158"/>
      <c r="G7" s="158"/>
      <c r="H7" s="158"/>
      <c r="I7" s="158"/>
      <c r="J7" s="159"/>
      <c r="K7" s="173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A7" s="174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6"/>
      <c r="AN7" s="173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77"/>
    </row>
    <row r="8" spans="1:56" ht="14.4" x14ac:dyDescent="0.3">
      <c r="B8" s="155" t="s">
        <v>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</row>
    <row r="9" spans="1:56" ht="14.4" customHeight="1" thickBot="1" x14ac:dyDescent="0.35">
      <c r="B9" s="4"/>
      <c r="C9" s="165" t="s">
        <v>8</v>
      </c>
      <c r="D9" s="165"/>
      <c r="E9" s="165"/>
      <c r="F9" s="165"/>
      <c r="G9" s="165"/>
      <c r="H9" s="165"/>
      <c r="I9" s="165"/>
      <c r="J9" s="16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  <c r="AA9" s="167" t="s">
        <v>9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9"/>
      <c r="AN9" s="129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</row>
    <row r="10" spans="1:56" ht="29.4" customHeight="1" thickBot="1" x14ac:dyDescent="0.3">
      <c r="B10" s="2"/>
      <c r="C10" s="168" t="s">
        <v>10</v>
      </c>
      <c r="D10" s="168"/>
      <c r="E10" s="168"/>
      <c r="F10" s="168"/>
      <c r="G10" s="168"/>
      <c r="H10" s="168"/>
      <c r="I10" s="168"/>
      <c r="J10" s="169"/>
      <c r="K10" s="170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</row>
    <row r="11" spans="1:56" ht="14.4" x14ac:dyDescent="0.3">
      <c r="B11" s="140" t="s">
        <v>98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2"/>
    </row>
    <row r="12" spans="1:56" s="5" customFormat="1" ht="18" customHeight="1" x14ac:dyDescent="0.25">
      <c r="B12" s="116">
        <v>1</v>
      </c>
      <c r="C12" s="117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36"/>
      <c r="AZ12" s="1"/>
      <c r="BA12" s="1"/>
      <c r="BB12" s="1"/>
      <c r="BC12" s="1"/>
      <c r="BD12" s="1"/>
    </row>
    <row r="13" spans="1:56" s="5" customFormat="1" ht="18" customHeight="1" x14ac:dyDescent="0.25">
      <c r="B13" s="116">
        <v>2</v>
      </c>
      <c r="C13" s="11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9"/>
      <c r="AZ13" s="1"/>
      <c r="BA13" s="1"/>
      <c r="BB13" s="1"/>
      <c r="BC13" s="1"/>
      <c r="BD13" s="1"/>
    </row>
    <row r="14" spans="1:56" s="5" customFormat="1" ht="18" customHeight="1" x14ac:dyDescent="0.25">
      <c r="B14" s="116">
        <v>3</v>
      </c>
      <c r="C14" s="11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9"/>
      <c r="AZ14" s="1"/>
      <c r="BA14" s="1"/>
      <c r="BB14" s="1"/>
      <c r="BC14" s="1"/>
      <c r="BD14" s="1"/>
    </row>
    <row r="15" spans="1:56" ht="14.4" x14ac:dyDescent="0.3">
      <c r="B15" s="140" t="s">
        <v>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2"/>
    </row>
    <row r="16" spans="1:56" s="5" customFormat="1" ht="14.4" x14ac:dyDescent="0.3">
      <c r="B16" s="116" t="s">
        <v>11</v>
      </c>
      <c r="C16" s="117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/>
      <c r="AL16" s="146" t="s">
        <v>12</v>
      </c>
      <c r="AM16" s="147"/>
      <c r="AN16" s="147"/>
      <c r="AO16" s="147"/>
      <c r="AP16" s="147"/>
      <c r="AQ16" s="147"/>
      <c r="AR16" s="147"/>
      <c r="AS16" s="148"/>
      <c r="AT16" s="149" t="s">
        <v>13</v>
      </c>
      <c r="AU16" s="150"/>
      <c r="AV16" s="150"/>
      <c r="AW16" s="150"/>
      <c r="AX16" s="150"/>
      <c r="AY16" s="151"/>
      <c r="AZ16" s="1"/>
      <c r="BA16" s="1"/>
      <c r="BB16" s="1"/>
      <c r="BC16" s="1"/>
      <c r="BD16" s="1"/>
    </row>
    <row r="17" spans="1:56" s="5" customFormat="1" ht="19.05" customHeight="1" x14ac:dyDescent="0.25">
      <c r="B17" s="116">
        <v>1</v>
      </c>
      <c r="C17" s="117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  <c r="AL17" s="121"/>
      <c r="AM17" s="122"/>
      <c r="AN17" s="122"/>
      <c r="AO17" s="122"/>
      <c r="AP17" s="122"/>
      <c r="AQ17" s="122"/>
      <c r="AR17" s="122"/>
      <c r="AS17" s="117"/>
      <c r="AT17" s="121"/>
      <c r="AU17" s="122"/>
      <c r="AV17" s="122"/>
      <c r="AW17" s="122"/>
      <c r="AX17" s="122"/>
      <c r="AY17" s="123"/>
      <c r="AZ17" s="1"/>
      <c r="BA17" s="1"/>
      <c r="BB17" s="1"/>
      <c r="BC17" s="1"/>
      <c r="BD17" s="1"/>
    </row>
    <row r="18" spans="1:56" s="5" customFormat="1" ht="19.05" customHeight="1" x14ac:dyDescent="0.25">
      <c r="B18" s="116">
        <v>2</v>
      </c>
      <c r="C18" s="117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121"/>
      <c r="AM18" s="122"/>
      <c r="AN18" s="122"/>
      <c r="AO18" s="122"/>
      <c r="AP18" s="122"/>
      <c r="AQ18" s="122"/>
      <c r="AR18" s="122"/>
      <c r="AS18" s="117"/>
      <c r="AT18" s="121"/>
      <c r="AU18" s="122"/>
      <c r="AV18" s="122"/>
      <c r="AW18" s="122"/>
      <c r="AX18" s="122"/>
      <c r="AY18" s="123"/>
      <c r="AZ18" s="1"/>
      <c r="BA18" s="1"/>
      <c r="BB18" s="1"/>
      <c r="BC18" s="1"/>
      <c r="BD18" s="1"/>
    </row>
    <row r="19" spans="1:56" s="5" customFormat="1" ht="19.05" customHeight="1" x14ac:dyDescent="0.25">
      <c r="B19" s="116">
        <v>3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121"/>
      <c r="AM19" s="122"/>
      <c r="AN19" s="122"/>
      <c r="AO19" s="122"/>
      <c r="AP19" s="122"/>
      <c r="AQ19" s="122"/>
      <c r="AR19" s="122"/>
      <c r="AS19" s="117"/>
      <c r="AT19" s="121"/>
      <c r="AU19" s="122"/>
      <c r="AV19" s="122"/>
      <c r="AW19" s="122"/>
      <c r="AX19" s="122"/>
      <c r="AY19" s="123"/>
      <c r="AZ19" s="1"/>
      <c r="BA19" s="1"/>
      <c r="BB19" s="1"/>
      <c r="BC19" s="1"/>
      <c r="BD19" s="1"/>
    </row>
    <row r="20" spans="1:56" ht="14.4" x14ac:dyDescent="0.3">
      <c r="B20" s="113" t="s">
        <v>16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5"/>
    </row>
    <row r="21" spans="1:56" ht="14.4" x14ac:dyDescent="0.3">
      <c r="B21" s="132" t="s">
        <v>66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4"/>
      <c r="AC21" s="133" t="s">
        <v>67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5"/>
    </row>
    <row r="22" spans="1:56" s="9" customFormat="1" ht="10.050000000000001" customHeight="1" x14ac:dyDescent="0.2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08">
        <v>25.5</v>
      </c>
      <c r="Z25" s="108"/>
      <c r="AA25" s="108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8">
        <v>10000</v>
      </c>
      <c r="AW25" s="98"/>
      <c r="AX25" s="98"/>
      <c r="AY25" s="8"/>
      <c r="AZ25" s="8"/>
    </row>
    <row r="26" spans="1:56" x14ac:dyDescent="0.2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09">
        <f>+Y35</f>
        <v>48</v>
      </c>
      <c r="AW26" s="109"/>
      <c r="AX26" s="109"/>
      <c r="AY26" s="8"/>
      <c r="AZ26" s="8"/>
    </row>
    <row r="27" spans="1:56" x14ac:dyDescent="0.2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24">
        <v>2</v>
      </c>
      <c r="Z27" s="124"/>
      <c r="AA27" s="124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7">
        <f>+AV25/AV26</f>
        <v>208.33333333333334</v>
      </c>
      <c r="AW27" s="107"/>
      <c r="AX27" s="107"/>
      <c r="AY27" s="11"/>
    </row>
    <row r="28" spans="1:56" x14ac:dyDescent="0.2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8">
        <f>ROUND(Y25*Y27,0)</f>
        <v>51</v>
      </c>
      <c r="Z28" s="108"/>
      <c r="AA28" s="108"/>
      <c r="AB28" s="38"/>
      <c r="AC28" s="19"/>
      <c r="AV28" s="74"/>
      <c r="AW28" s="74"/>
    </row>
    <row r="29" spans="1:56" x14ac:dyDescent="0.2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5">
        <v>596</v>
      </c>
      <c r="AW29" s="125"/>
      <c r="AX29" s="125"/>
      <c r="AY29" s="21"/>
      <c r="AZ29" s="25"/>
    </row>
    <row r="30" spans="1:56" x14ac:dyDescent="0.2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24">
        <v>3</v>
      </c>
      <c r="Z30" s="124"/>
      <c r="AA30" s="124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8">
        <f>ROUND(+Y28*Y30,0)</f>
        <v>153</v>
      </c>
      <c r="Z31" s="108"/>
      <c r="AA31" s="108"/>
      <c r="AB31" s="38"/>
      <c r="AC31" s="19"/>
      <c r="AD31" s="50" t="s">
        <v>39</v>
      </c>
    </row>
    <row r="32" spans="1:56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1:52" x14ac:dyDescent="0.2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09">
        <v>15</v>
      </c>
      <c r="AW34" s="109"/>
      <c r="AX34" s="109"/>
      <c r="AY34" s="8"/>
      <c r="AZ34" s="8"/>
    </row>
    <row r="35" spans="1:52" x14ac:dyDescent="0.2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99">
        <v>48</v>
      </c>
      <c r="Z35" s="99"/>
      <c r="AA35" s="99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7">
        <f>+AV33/AV34</f>
        <v>666.66666666666663</v>
      </c>
      <c r="AW35" s="107"/>
      <c r="AX35" s="107"/>
      <c r="AY35" s="11"/>
    </row>
    <row r="36" spans="1:52" x14ac:dyDescent="0.2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8">
        <f>+Y31</f>
        <v>153</v>
      </c>
      <c r="Z36" s="108"/>
      <c r="AA36" s="108"/>
      <c r="AB36" s="38"/>
      <c r="AC36" s="19"/>
      <c r="AV36" s="74"/>
      <c r="AW36" s="74"/>
    </row>
    <row r="37" spans="1:52" x14ac:dyDescent="0.2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1">
        <f>+Y35/Y36</f>
        <v>0.31372549019607843</v>
      </c>
      <c r="Z37" s="111"/>
      <c r="AA37" s="111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7"/>
      <c r="AW37" s="107"/>
      <c r="AX37" s="107"/>
      <c r="AY37" s="7"/>
      <c r="AZ37" s="7"/>
    </row>
    <row r="38" spans="1:5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8"/>
      <c r="Z38" s="108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7">
        <v>165</v>
      </c>
      <c r="AW38" s="107"/>
      <c r="AX38" s="107"/>
      <c r="AY38" s="8"/>
      <c r="AZ38" s="8"/>
    </row>
    <row r="39" spans="1:52" x14ac:dyDescent="0.2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7">
        <v>283</v>
      </c>
      <c r="AW39" s="107"/>
      <c r="AX39" s="107"/>
      <c r="AY39" s="21"/>
      <c r="AZ39" s="25"/>
    </row>
    <row r="40" spans="1:52" s="9" customFormat="1" ht="10.050000000000001" customHeight="1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48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8">
        <f>Y53</f>
        <v>15</v>
      </c>
      <c r="AW43" s="108"/>
      <c r="AX43" s="108"/>
      <c r="AY43" s="8"/>
      <c r="AZ43" s="8"/>
    </row>
    <row r="44" spans="1:52" x14ac:dyDescent="0.2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8">
        <v>200</v>
      </c>
      <c r="Z44" s="108"/>
      <c r="AA44" s="108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98">
        <v>5000</v>
      </c>
      <c r="AW44" s="98"/>
      <c r="AX44" s="98"/>
      <c r="AY44" s="8"/>
    </row>
    <row r="45" spans="1:52" x14ac:dyDescent="0.2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7">
        <f>+AV43*AV44</f>
        <v>75000</v>
      </c>
      <c r="AW45" s="107"/>
      <c r="AX45" s="107"/>
      <c r="AY45" s="11"/>
    </row>
    <row r="46" spans="1:52" x14ac:dyDescent="0.2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1">
        <f>+Y43/Y44</f>
        <v>0.24</v>
      </c>
      <c r="Z46" s="111"/>
      <c r="AA46" s="111"/>
      <c r="AB46" s="38"/>
      <c r="AC46" s="19"/>
      <c r="AV46" s="74"/>
      <c r="AW46" s="74"/>
    </row>
    <row r="47" spans="1:52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8"/>
      <c r="Z47" s="108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7">
        <f>+AV33</f>
        <v>10000</v>
      </c>
      <c r="AW47" s="107"/>
      <c r="AX47" s="107"/>
      <c r="AY47" s="8"/>
      <c r="AZ47" s="8"/>
    </row>
    <row r="48" spans="1:52" x14ac:dyDescent="0.2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7.5</v>
      </c>
      <c r="AW48" s="100"/>
      <c r="AX48" s="100"/>
    </row>
    <row r="49" spans="2:55" ht="10.050000000000001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2" customHeight="1" x14ac:dyDescent="0.25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08">
        <v>20</v>
      </c>
      <c r="Z52" s="108"/>
      <c r="AA52" s="108"/>
      <c r="AB52" s="38"/>
      <c r="AC52" s="19"/>
      <c r="AD52" s="32" t="s">
        <v>75</v>
      </c>
      <c r="AZ52" s="8"/>
    </row>
    <row r="53" spans="2:55" x14ac:dyDescent="0.2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8">
        <v>15</v>
      </c>
      <c r="Z53" s="108"/>
      <c r="AA53" s="108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5" x14ac:dyDescent="0.2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1">
        <f>+Y53/Y52</f>
        <v>0.75</v>
      </c>
      <c r="Z54" s="111"/>
      <c r="AA54" s="111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09">
        <f>+Y35</f>
        <v>48</v>
      </c>
      <c r="AW54" s="109"/>
      <c r="AX54" s="109"/>
      <c r="AY54" s="8"/>
    </row>
    <row r="55" spans="2:55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8"/>
      <c r="Z55" s="108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2">
        <f>IF(AV54=0,0,ROUND(+AV53/AV54,0))</f>
        <v>208</v>
      </c>
      <c r="AW55" s="112"/>
      <c r="AX55" s="112"/>
      <c r="AY55" s="11"/>
    </row>
    <row r="56" spans="2:55" x14ac:dyDescent="0.2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1"/>
      <c r="Z56" s="111"/>
      <c r="AA56" s="111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5">
      <c r="B57" s="13"/>
      <c r="C57" s="110" t="s">
        <v>46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25"/>
      <c r="V57" s="104"/>
      <c r="W57" s="104"/>
      <c r="X57" s="25"/>
      <c r="Y57" s="99">
        <f>+Y53</f>
        <v>15</v>
      </c>
      <c r="Z57" s="99"/>
      <c r="AA57" s="99"/>
      <c r="AB57" s="36"/>
      <c r="AE57" s="6" t="s">
        <v>60</v>
      </c>
      <c r="AU57" s="20" t="s">
        <v>59</v>
      </c>
      <c r="AV57" s="105">
        <f>+AV29</f>
        <v>596</v>
      </c>
      <c r="AW57" s="105"/>
      <c r="AX57" s="105"/>
    </row>
    <row r="58" spans="2:55" x14ac:dyDescent="0.2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8">
        <f>+Y43</f>
        <v>48</v>
      </c>
      <c r="Z58" s="108"/>
      <c r="AA58" s="108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208</v>
      </c>
      <c r="AW58" s="98"/>
      <c r="AX58" s="98"/>
      <c r="AY58" s="8"/>
    </row>
    <row r="59" spans="2:55" ht="13.2" customHeight="1" x14ac:dyDescent="0.25">
      <c r="B59" s="13"/>
      <c r="C59" s="52" t="s">
        <v>88</v>
      </c>
      <c r="Y59" s="100">
        <f>Y57/Y58</f>
        <v>0.3125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388</v>
      </c>
      <c r="AW59" s="102"/>
      <c r="AX59" s="102"/>
    </row>
    <row r="60" spans="2:5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48</v>
      </c>
      <c r="AW60" s="99"/>
      <c r="AX60" s="99"/>
      <c r="AZ60" s="13"/>
    </row>
    <row r="61" spans="2:55" x14ac:dyDescent="0.2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18624</v>
      </c>
      <c r="AW61" s="102"/>
      <c r="AX61" s="102"/>
      <c r="AY61" s="13"/>
    </row>
    <row r="62" spans="2:5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1.8624000000000001</v>
      </c>
      <c r="AW64" s="101"/>
      <c r="AX64" s="101"/>
      <c r="AY64" s="27"/>
    </row>
    <row r="65" spans="1:52" ht="10.05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05">
        <v>30000</v>
      </c>
      <c r="AW69" s="105"/>
      <c r="AX69" s="105"/>
      <c r="AY69" s="8"/>
      <c r="AZ69" s="8"/>
    </row>
    <row r="70" spans="1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97">
        <v>15000</v>
      </c>
      <c r="AW70" s="97"/>
      <c r="AX70" s="97"/>
      <c r="AY70" s="8"/>
    </row>
    <row r="71" spans="1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6">
        <f>+AV69-AV70</f>
        <v>15000</v>
      </c>
      <c r="AW71" s="106"/>
      <c r="AX71" s="106"/>
      <c r="AY71" s="11"/>
    </row>
    <row r="72" spans="1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1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5000</v>
      </c>
      <c r="AW73" s="96"/>
      <c r="AX73" s="96"/>
      <c r="AY73" s="8"/>
    </row>
    <row r="74" spans="1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5000</v>
      </c>
      <c r="AW75" s="99"/>
      <c r="AX75" s="99"/>
    </row>
    <row r="76" spans="1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1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0.5</v>
      </c>
      <c r="AW77" s="101"/>
      <c r="AX77" s="101"/>
      <c r="AY77" s="27"/>
    </row>
    <row r="78" spans="1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6" x14ac:dyDescent="0.3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55" customFormat="1" ht="15.6" x14ac:dyDescent="0.3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x14ac:dyDescent="0.25">
      <c r="Y82" s="73"/>
      <c r="Z82" s="74"/>
      <c r="AA82" s="74"/>
      <c r="AB82" s="74"/>
    </row>
    <row r="83" spans="1:51" x14ac:dyDescent="0.25">
      <c r="Y83" s="73"/>
      <c r="Z83" s="74"/>
      <c r="AA83" s="74"/>
      <c r="AB83" s="74"/>
    </row>
    <row r="84" spans="1:51" s="26" customFormat="1" ht="15" x14ac:dyDescent="0.25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1:51" s="26" customFormat="1" ht="15" x14ac:dyDescent="0.25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5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0.31372549019607843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No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1:51" s="26" customFormat="1" ht="15" x14ac:dyDescent="0.25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0.24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1:51" s="26" customFormat="1" ht="15" x14ac:dyDescent="0.25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15</v>
      </c>
      <c r="AC88" s="85"/>
      <c r="AD88" s="85"/>
      <c r="AE88" s="85"/>
      <c r="AF88" s="85"/>
      <c r="AG88" s="86"/>
      <c r="AH88" s="84">
        <f>+Y52</f>
        <v>20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0.3125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pans="1:51" s="26" customFormat="1" ht="15" x14ac:dyDescent="0.25"/>
    <row r="91" spans="1:51" s="26" customFormat="1" ht="15" x14ac:dyDescent="0.25">
      <c r="E91" s="26" t="s">
        <v>78</v>
      </c>
    </row>
    <row r="92" spans="1:51" s="26" customFormat="1" ht="15" x14ac:dyDescent="0.25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208.33333333333334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1:51" s="26" customFormat="1" ht="15" x14ac:dyDescent="0.25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666.66666666666663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7.5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1.8624000000000001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0.5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No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spans="5:45" ht="15" x14ac:dyDescent="0.25">
      <c r="E98" s="26" t="s">
        <v>93</v>
      </c>
    </row>
    <row r="99" spans="5:45" x14ac:dyDescent="0.2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2017-04-06T12:13:59Z</dcterms:modified>
</cp:coreProperties>
</file>